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intreprinde.sharepoint.com/sites/Specialistiachizitii/Shared Documents/Parc fotovoltaic/"/>
    </mc:Choice>
  </mc:AlternateContent>
  <xr:revisionPtr revIDLastSave="0" documentId="8_{FCF7AD11-63EA-4B4A-915A-550BCB109C0C}" xr6:coauthVersionLast="47" xr6:coauthVersionMax="47" xr10:uidLastSave="{00000000-0000-0000-0000-000000000000}"/>
  <bookViews>
    <workbookView xWindow="-93" yWindow="-93" windowWidth="21520" windowHeight="12800" xr2:uid="{6608FC79-5FBC-458B-A3F3-562695AFAE85}"/>
  </bookViews>
  <sheets>
    <sheet name="Deviz-oferta" sheetId="1" r:id="rId1"/>
  </sheets>
  <definedNames>
    <definedName name="anscount" hidden="1">1</definedName>
    <definedName name="cTVA">#REF!</definedName>
    <definedName name="euro">#REF!</definedName>
    <definedName name="Excel_BuiltIn_Database">NA()</definedName>
    <definedName name="N">#REF!</definedName>
    <definedName name="N_1">#REF!</definedName>
    <definedName name="N_2">#REF!</definedName>
    <definedName name="pf" localSheetId="0">'Deviz-oferta'!#REF!</definedName>
    <definedName name="pf">#REF!</definedName>
    <definedName name="_xlnm.Print_Area" localSheetId="0">'Deviz-oferta'!$A$1:$E$82</definedName>
    <definedName name="sencount" hidden="1">1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tcev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x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xx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4" i="1"/>
  <c r="D76" i="1" s="1"/>
  <c r="C72" i="1"/>
  <c r="D71" i="1"/>
  <c r="E71" i="1" s="1"/>
  <c r="D70" i="1"/>
  <c r="E70" i="1" s="1"/>
  <c r="E72" i="1" s="1"/>
  <c r="D67" i="1"/>
  <c r="E67" i="1" s="1"/>
  <c r="D66" i="1"/>
  <c r="E66" i="1" s="1"/>
  <c r="E65" i="1"/>
  <c r="E64" i="1"/>
  <c r="E63" i="1"/>
  <c r="E62" i="1"/>
  <c r="D61" i="1"/>
  <c r="E61" i="1" s="1"/>
  <c r="E60" i="1" s="1"/>
  <c r="C60" i="1"/>
  <c r="D59" i="1"/>
  <c r="E59" i="1" s="1"/>
  <c r="D58" i="1"/>
  <c r="E58" i="1" s="1"/>
  <c r="E57" i="1" s="1"/>
  <c r="C57" i="1"/>
  <c r="D57" i="1" s="1"/>
  <c r="D68" i="1" s="1"/>
  <c r="C55" i="1"/>
  <c r="D51" i="1"/>
  <c r="E51" i="1" s="1"/>
  <c r="D50" i="1"/>
  <c r="E50" i="1" s="1"/>
  <c r="D49" i="1"/>
  <c r="E49" i="1" s="1"/>
  <c r="D44" i="1"/>
  <c r="E44" i="1" s="1"/>
  <c r="C42" i="1"/>
  <c r="D42" i="1" s="1"/>
  <c r="E42" i="1" s="1"/>
  <c r="C41" i="1"/>
  <c r="C47" i="1" s="1"/>
  <c r="D36" i="1"/>
  <c r="E36" i="1" s="1"/>
  <c r="D34" i="1"/>
  <c r="E34" i="1" s="1"/>
  <c r="D30" i="1"/>
  <c r="C30" i="1"/>
  <c r="D26" i="1"/>
  <c r="E26" i="1" s="1"/>
  <c r="D25" i="1"/>
  <c r="E25" i="1" s="1"/>
  <c r="D24" i="1"/>
  <c r="D23" i="1" s="1"/>
  <c r="C23" i="1"/>
  <c r="C21" i="1"/>
  <c r="C78" i="1" s="1"/>
  <c r="C15" i="1"/>
  <c r="D12" i="1"/>
  <c r="E12" i="1" s="1"/>
  <c r="E15" i="1" s="1"/>
  <c r="E30" i="1" l="1"/>
  <c r="E55" i="1"/>
  <c r="D72" i="1"/>
  <c r="C68" i="1"/>
  <c r="C77" i="1" s="1"/>
  <c r="E68" i="1"/>
  <c r="E24" i="1"/>
  <c r="E23" i="1" s="1"/>
  <c r="E74" i="1"/>
  <c r="E76" i="1" s="1"/>
  <c r="D78" i="1"/>
  <c r="E78" i="1" s="1"/>
  <c r="D41" i="1"/>
  <c r="D47" i="1" s="1"/>
  <c r="D55" i="1"/>
  <c r="D15" i="1"/>
  <c r="D21" i="1"/>
  <c r="E21" i="1" s="1"/>
  <c r="D77" i="1" l="1"/>
  <c r="E41" i="1"/>
  <c r="E47" i="1" s="1"/>
  <c r="E77" i="1" s="1"/>
</calcChain>
</file>

<file path=xl/sharedStrings.xml><?xml version="1.0" encoding="utf-8"?>
<sst xmlns="http://schemas.openxmlformats.org/spreadsheetml/2006/main" count="109" uniqueCount="109">
  <si>
    <t>DEVIZ GENERAL OFERTĂ</t>
  </si>
  <si>
    <t xml:space="preserve">al obiectivului de investiții: </t>
  </si>
  <si>
    <t>„ETAPA II CONSTRUIRE PARC FOTOVOLTAIC“</t>
  </si>
  <si>
    <t>Localitatea Berghia, județul Mureș, România</t>
  </si>
  <si>
    <t xml:space="preserve"> - Lei -</t>
  </si>
  <si>
    <t>Nr.
crt.</t>
  </si>
  <si>
    <t>Denumirea capitolelor și subcapitolelor de cheltuieli</t>
  </si>
  <si>
    <t>Valoare
(fără TVA) - lei</t>
  </si>
  <si>
    <t>TVA - lei</t>
  </si>
  <si>
    <t>Valoare cu TVA - lei</t>
  </si>
  <si>
    <t>CAPITOLUL 1 Cheltuieli pentru obţinerea şi amenajarea terenului</t>
  </si>
  <si>
    <t>1.1</t>
  </si>
  <si>
    <t>Obţinerea terenului</t>
  </si>
  <si>
    <t>1.2</t>
  </si>
  <si>
    <t>Amenajarea terenului</t>
  </si>
  <si>
    <t>1.3</t>
  </si>
  <si>
    <t>Amenajări pentru protecţia mediului şi aducerea terenului la starea iniţială</t>
  </si>
  <si>
    <t>1.4</t>
  </si>
  <si>
    <t>Cheltuieli pentru relocarea/protecţia utilităţilor</t>
  </si>
  <si>
    <t>Total Capitol 1</t>
  </si>
  <si>
    <t>CAPITOLUL 2 Cheltuieli pentru asigurarea utilităţilor necesare obiectivului de investiţii</t>
  </si>
  <si>
    <t>2.1</t>
  </si>
  <si>
    <t>Alimentarea cu energie electrica - infrastructura PT</t>
  </si>
  <si>
    <t>2.2</t>
  </si>
  <si>
    <t>Alimentarea cu apa, canalizare</t>
  </si>
  <si>
    <t>2.3</t>
  </si>
  <si>
    <t>Bransament la reteaua de apa si canalizare</t>
  </si>
  <si>
    <t>2.4</t>
  </si>
  <si>
    <t>Bransament la reteaua de energie electrica-contract de racordare</t>
  </si>
  <si>
    <t>Total Capitol 2</t>
  </si>
  <si>
    <t>CAPITOLUL 3 Cheltuieli pentru proiectare şi asistenţă tehnică</t>
  </si>
  <si>
    <t>3.1</t>
  </si>
  <si>
    <t>Studii</t>
  </si>
  <si>
    <t>3.1.1. Studii de teren(TOPO-GEO)</t>
  </si>
  <si>
    <t>3.1.2. Raport privind impactul asupra mediului</t>
  </si>
  <si>
    <t>3.1.3. Alte studii specifice(URBANISM)</t>
  </si>
  <si>
    <t>3.2</t>
  </si>
  <si>
    <t>Documentaţii-suport şi chelt. pentru obţin. de avize, acorduri şi autorizaţii</t>
  </si>
  <si>
    <t>3.3</t>
  </si>
  <si>
    <t>Expertizare tehnică</t>
  </si>
  <si>
    <t>3.4</t>
  </si>
  <si>
    <t>Certificarea performanţei energetice şi auditul energetic al clădirilor</t>
  </si>
  <si>
    <t>3.5</t>
  </si>
  <si>
    <t>Proiectare</t>
  </si>
  <si>
    <t>3.5.1. Temă de proiectare</t>
  </si>
  <si>
    <t>3.5.2. Studiu de prefezabilitate</t>
  </si>
  <si>
    <t>3.5.3. Studiu de fezabilitate/documentaţie de avizare a lucrărilor de intervenţii şi deviz general</t>
  </si>
  <si>
    <t>3.5.4. Documentaţiile tehnice necesare în vederea obţinerii avizelor/acordurilor/autorizaţiilor</t>
  </si>
  <si>
    <t>3.5.5. Verificarea tehnică de calitate a proiectului tehnic şi a detaliilor de execuţie</t>
  </si>
  <si>
    <t>3.5.6. Proiect tehnic şi detalii de execuţie</t>
  </si>
  <si>
    <t>3.6</t>
  </si>
  <si>
    <t>Organizarea procedurilor de achiziţie</t>
  </si>
  <si>
    <t>3.7</t>
  </si>
  <si>
    <t>Consultanţă</t>
  </si>
  <si>
    <t>3.7.1. Managementul de proiect pentru obiectivul de investiţii</t>
  </si>
  <si>
    <t>3.7.2. Auditul financiar</t>
  </si>
  <si>
    <t>3.8</t>
  </si>
  <si>
    <t>Asistenţă tehnică</t>
  </si>
  <si>
    <t>3.8.1. Asistenţă tehnică din partea proiectantului</t>
  </si>
  <si>
    <t>3.8.1.1. pe perioada de execuţie a lucrărilor</t>
  </si>
  <si>
    <t>3.8.1.2. pentru participarea proiectantului la fazele incluse în programul de control al lucr. de execuţie, avizat de către Inspectoratul de Stat în Construcţii</t>
  </si>
  <si>
    <t>3.8.2. Dirigenţie de şantier</t>
  </si>
  <si>
    <t>3.8.3 Coordonator in materie de securitate si sanatate-conform Hotararii Guvernului nr.300/2006,cu modificarile  si completarile ulterioare</t>
  </si>
  <si>
    <t>Total Capitol 3</t>
  </si>
  <si>
    <t>CAPITOLUL 4 Cheltuieli pentru investiţia de bază</t>
  </si>
  <si>
    <t>4.1</t>
  </si>
  <si>
    <t>Construcţii şi instalaţii</t>
  </si>
  <si>
    <t>4.2</t>
  </si>
  <si>
    <t>Montaj utilaje, echipamente tehnologice şi funcţionale</t>
  </si>
  <si>
    <t>4.3</t>
  </si>
  <si>
    <t>Utilaje, echipamente tehnologice şi funcţionale care necesită montaj</t>
  </si>
  <si>
    <t>4.4</t>
  </si>
  <si>
    <t>Utilaje, echipamente tehnologice şi funcţionale care nu necesită montaj şi echipamente de transport</t>
  </si>
  <si>
    <t>4.5</t>
  </si>
  <si>
    <t>Dotări</t>
  </si>
  <si>
    <t>4.6</t>
  </si>
  <si>
    <t>Active necorporale</t>
  </si>
  <si>
    <t>Total Capitol 4</t>
  </si>
  <si>
    <t>CAPITOLUL 5 Alte cheltuieli</t>
  </si>
  <si>
    <t>5.1</t>
  </si>
  <si>
    <t>Organizare de şantier</t>
  </si>
  <si>
    <t>5.1.1. Lucrări de construcţii şi instalaţii aferente organizării de şantier</t>
  </si>
  <si>
    <t>5.1.2. Cheltuieli conexe organizării şantierului</t>
  </si>
  <si>
    <t>5.2</t>
  </si>
  <si>
    <t>Comisioane, cote, taxe, costul creditului</t>
  </si>
  <si>
    <t>5.2.1. Comisioanele şi dobânzile aferente creditului băncii finanţatoare</t>
  </si>
  <si>
    <t>5.2.2. Cota aferentă ISC pentru controlul calităţii lucrărilor de construcţii</t>
  </si>
  <si>
    <t>5.2.3. Cota aferentă ISC pentru controlul statului în amenajarea teritoriului, urbanism şi pentru autorizarea lucrărilor de construcţii</t>
  </si>
  <si>
    <t>5.2.4. Cota aferentă Casei Sociale a Constructorilor - CSC</t>
  </si>
  <si>
    <t>5.2.5. Taxe pentru acorduri, avize conforme şi autorizaţia de construire/desfiintare</t>
  </si>
  <si>
    <t>5.3</t>
  </si>
  <si>
    <t>Cheltuieli diverse şi neprevăzute</t>
  </si>
  <si>
    <t>5.4</t>
  </si>
  <si>
    <t>Cheltuieli pentru informare şi publicitate</t>
  </si>
  <si>
    <t>Total Capitol 5</t>
  </si>
  <si>
    <t>CAPITOLUL 6 Cheltuieli pentru probe tehnologice şi teste</t>
  </si>
  <si>
    <t>6.1</t>
  </si>
  <si>
    <t>Pregătirea personalului de exploatare</t>
  </si>
  <si>
    <t>6.2</t>
  </si>
  <si>
    <t>Probe tehnologice şi teste</t>
  </si>
  <si>
    <t>Total Capitol 6</t>
  </si>
  <si>
    <t xml:space="preserve">CAPITOLUL 7 Cheltuieli aferente matjei de buget pentru constituirea rezervei de implementare pentru ajustarea de pret </t>
  </si>
  <si>
    <t>7.1</t>
  </si>
  <si>
    <t>Cheltuieli aferente marjei de buget de 25% din (1.2+1.3+1.4+2+3.1+3.2+3.3+3.5+3.7+3.8+4+5.1.1)</t>
  </si>
  <si>
    <t>7.2</t>
  </si>
  <si>
    <t>Cheltuieli pentru constituirea rezervei de implementare pentru ajustarea de pret</t>
  </si>
  <si>
    <t>Total Capitol 7</t>
  </si>
  <si>
    <t>TOTAL GENERAL</t>
  </si>
  <si>
    <r>
      <rPr>
        <sz val="9"/>
        <color indexed="8"/>
        <rFont val="Times New Roman"/>
        <family val="1"/>
        <charset val="238"/>
      </rPr>
      <t xml:space="preserve">din care: </t>
    </r>
    <r>
      <rPr>
        <b/>
        <sz val="9"/>
        <color indexed="8"/>
        <rFont val="Times New Roman"/>
        <family val="1"/>
        <charset val="238"/>
      </rPr>
      <t>C + M</t>
    </r>
    <r>
      <rPr>
        <sz val="9"/>
        <color indexed="8"/>
        <rFont val="Times New Roman"/>
        <family val="1"/>
        <charset val="238"/>
      </rPr>
      <t xml:space="preserve"> (1.2 + 1.3 + 1.4 + 2 + 4.1 + 4.2 + 5.1.1)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</si>
</sst>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vertical="center" wrapText="1"/>
    </xf>
    <xf numFmtId="49" fontId="5" fillId="2" borderId="2" xfId="1" applyNumberFormat="1" applyFont="1" applyFill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top" wrapText="1"/>
    </xf>
    <xf numFmtId="0" fontId="2" fillId="0" borderId="3" xfId="1" applyFont="1" applyBorder="1"/>
    <xf numFmtId="0" fontId="5" fillId="0" borderId="4" xfId="1" applyFont="1" applyBorder="1" applyAlignment="1">
      <alignment vertical="center" wrapText="1"/>
    </xf>
    <xf numFmtId="0" fontId="2" fillId="0" borderId="4" xfId="1" applyFont="1" applyBorder="1" applyAlignment="1">
      <alignment vertical="top"/>
    </xf>
    <xf numFmtId="3" fontId="2" fillId="0" borderId="5" xfId="1" applyNumberFormat="1" applyFont="1" applyBorder="1" applyAlignment="1">
      <alignment horizontal="center" vertical="top" wrapText="1"/>
    </xf>
    <xf numFmtId="3" fontId="2" fillId="0" borderId="5" xfId="1" applyNumberFormat="1" applyFont="1" applyBorder="1" applyAlignment="1">
      <alignment vertical="top" wrapText="1"/>
    </xf>
    <xf numFmtId="3" fontId="2" fillId="3" borderId="5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vertical="top" wrapText="1"/>
    </xf>
    <xf numFmtId="3" fontId="2" fillId="4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3" borderId="1" xfId="1" applyNumberFormat="1" applyFont="1" applyFill="1" applyBorder="1" applyAlignment="1">
      <alignment horizontal="right" vertical="center" wrapText="1"/>
    </xf>
    <xf numFmtId="3" fontId="5" fillId="5" borderId="6" xfId="1" applyNumberFormat="1" applyFont="1" applyFill="1" applyBorder="1" applyAlignment="1">
      <alignment vertical="top" wrapText="1"/>
    </xf>
    <xf numFmtId="3" fontId="5" fillId="5" borderId="7" xfId="1" applyNumberFormat="1" applyFont="1" applyFill="1" applyBorder="1" applyAlignment="1">
      <alignment vertical="top" wrapText="1"/>
    </xf>
    <xf numFmtId="3" fontId="5" fillId="5" borderId="8" xfId="1" applyNumberFormat="1" applyFont="1" applyFill="1" applyBorder="1" applyAlignment="1">
      <alignment horizontal="right" vertical="center" wrapText="1"/>
    </xf>
    <xf numFmtId="0" fontId="3" fillId="0" borderId="9" xfId="1" applyFont="1" applyBorder="1"/>
    <xf numFmtId="0" fontId="5" fillId="0" borderId="10" xfId="1" applyFont="1" applyBorder="1" applyAlignment="1">
      <alignment vertical="center" wrapText="1"/>
    </xf>
    <xf numFmtId="0" fontId="2" fillId="0" borderId="4" xfId="1" applyFont="1" applyBorder="1" applyAlignment="1">
      <alignment horizontal="right" vertical="center"/>
    </xf>
    <xf numFmtId="0" fontId="3" fillId="0" borderId="0" xfId="1" applyFont="1"/>
    <xf numFmtId="3" fontId="3" fillId="3" borderId="1" xfId="1" applyNumberFormat="1" applyFont="1" applyFill="1" applyBorder="1" applyAlignment="1">
      <alignment horizontal="right" vertical="center" wrapText="1"/>
    </xf>
    <xf numFmtId="3" fontId="3" fillId="4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  <xf numFmtId="3" fontId="2" fillId="0" borderId="2" xfId="1" applyNumberFormat="1" applyFont="1" applyBorder="1" applyAlignment="1">
      <alignment horizontal="center" vertical="top" wrapText="1"/>
    </xf>
    <xf numFmtId="3" fontId="2" fillId="0" borderId="2" xfId="1" applyNumberFormat="1" applyFont="1" applyBorder="1" applyAlignment="1">
      <alignment vertical="top" wrapText="1"/>
    </xf>
    <xf numFmtId="3" fontId="2" fillId="3" borderId="2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horizontal="center" vertical="top" wrapText="1"/>
    </xf>
    <xf numFmtId="0" fontId="2" fillId="0" borderId="9" xfId="1" applyFont="1" applyBorder="1"/>
    <xf numFmtId="3" fontId="5" fillId="5" borderId="11" xfId="1" applyNumberFormat="1" applyFont="1" applyFill="1" applyBorder="1" applyAlignment="1">
      <alignment vertical="top" wrapText="1"/>
    </xf>
    <xf numFmtId="3" fontId="2" fillId="0" borderId="6" xfId="1" applyNumberFormat="1" applyFont="1" applyBorder="1" applyAlignment="1">
      <alignment vertical="top" wrapText="1"/>
    </xf>
    <xf numFmtId="3" fontId="2" fillId="0" borderId="12" xfId="1" applyNumberFormat="1" applyFont="1" applyBorder="1" applyAlignment="1">
      <alignment vertical="top" wrapText="1"/>
    </xf>
    <xf numFmtId="3" fontId="4" fillId="4" borderId="7" xfId="1" applyNumberFormat="1" applyFont="1" applyFill="1" applyBorder="1" applyAlignment="1">
      <alignment horizontal="right" vertical="center" wrapText="1"/>
    </xf>
    <xf numFmtId="3" fontId="2" fillId="4" borderId="8" xfId="1" applyNumberFormat="1" applyFont="1" applyFill="1" applyBorder="1" applyAlignment="1">
      <alignment horizontal="right" vertical="center" wrapText="1"/>
    </xf>
    <xf numFmtId="3" fontId="4" fillId="4" borderId="8" xfId="1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 6" xfId="1" xr:uid="{7802DCC2-5904-4D90-A6A9-2EECE99F15AB}"/>
    <cellStyle name="Procent 3" xfId="2" xr:uid="{88A0B0BC-086B-44CA-B3DE-FF63FA709E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8CC2-9E72-4B4C-8582-4999D1DF7409}">
  <sheetPr>
    <tabColor rgb="FF00B050"/>
  </sheetPr>
  <dimension ref="A2:E79"/>
  <sheetViews>
    <sheetView tabSelected="1" zoomScaleNormal="100" zoomScaleSheetLayoutView="85" workbookViewId="0">
      <selection activeCell="E6" sqref="E6"/>
    </sheetView>
  </sheetViews>
  <sheetFormatPr defaultColWidth="9.42578125" defaultRowHeight="11.65"/>
  <cols>
    <col min="1" max="1" width="4.28515625" style="1" customWidth="1"/>
    <col min="2" max="2" width="45.42578125" style="1" customWidth="1"/>
    <col min="3" max="3" width="9.28515625" style="1" customWidth="1"/>
    <col min="4" max="4" width="10.7109375" style="1" customWidth="1"/>
    <col min="5" max="5" width="8.42578125" style="1" customWidth="1"/>
    <col min="6" max="16384" width="9.42578125" style="1"/>
  </cols>
  <sheetData>
    <row r="2" spans="1:5">
      <c r="B2" s="2" t="s">
        <v>0</v>
      </c>
      <c r="C2" s="2"/>
      <c r="D2" s="2"/>
      <c r="E2" s="2"/>
    </row>
    <row r="3" spans="1:5">
      <c r="B3" s="3" t="s">
        <v>1</v>
      </c>
      <c r="C3" s="3"/>
      <c r="D3" s="3"/>
      <c r="E3" s="3"/>
    </row>
    <row r="4" spans="1:5">
      <c r="B4" s="4" t="s">
        <v>2</v>
      </c>
      <c r="C4" s="4"/>
      <c r="D4" s="4"/>
      <c r="E4" s="4"/>
    </row>
    <row r="5" spans="1:5">
      <c r="B5" s="2" t="s">
        <v>3</v>
      </c>
      <c r="C5" s="2"/>
      <c r="D5" s="2"/>
      <c r="E5" s="2"/>
    </row>
    <row r="6" spans="1:5">
      <c r="E6" s="1" t="s">
        <v>4</v>
      </c>
    </row>
    <row r="7" spans="1:5" ht="10.15" customHeight="1"/>
    <row r="8" spans="1:5" ht="33.950000000000003">
      <c r="A8" s="5" t="s">
        <v>5</v>
      </c>
      <c r="B8" s="6" t="s">
        <v>6</v>
      </c>
      <c r="C8" s="7" t="s">
        <v>7</v>
      </c>
      <c r="D8" s="7" t="s">
        <v>8</v>
      </c>
      <c r="E8" s="7" t="s">
        <v>9</v>
      </c>
    </row>
    <row r="9" spans="1:5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5" ht="29.25" customHeight="1">
      <c r="A10" s="9"/>
      <c r="B10" s="10" t="s">
        <v>10</v>
      </c>
      <c r="C10" s="11"/>
      <c r="D10" s="11"/>
      <c r="E10" s="11"/>
    </row>
    <row r="11" spans="1:5">
      <c r="A11" s="12" t="s">
        <v>11</v>
      </c>
      <c r="B11" s="13" t="s">
        <v>12</v>
      </c>
      <c r="C11" s="14"/>
      <c r="D11" s="14"/>
      <c r="E11" s="14"/>
    </row>
    <row r="12" spans="1:5">
      <c r="A12" s="15" t="s">
        <v>13</v>
      </c>
      <c r="B12" s="16" t="s">
        <v>14</v>
      </c>
      <c r="C12" s="17"/>
      <c r="D12" s="18">
        <f>ROUND(C12*0.19,2)</f>
        <v>0</v>
      </c>
      <c r="E12" s="18">
        <f>C12+D12</f>
        <v>0</v>
      </c>
    </row>
    <row r="13" spans="1:5" ht="23.45">
      <c r="A13" s="15" t="s">
        <v>15</v>
      </c>
      <c r="B13" s="16" t="s">
        <v>16</v>
      </c>
      <c r="C13" s="19"/>
      <c r="D13" s="19"/>
      <c r="E13" s="19"/>
    </row>
    <row r="14" spans="1:5">
      <c r="A14" s="15" t="s">
        <v>17</v>
      </c>
      <c r="B14" s="16" t="s">
        <v>18</v>
      </c>
      <c r="C14" s="19"/>
      <c r="D14" s="19"/>
      <c r="E14" s="19"/>
    </row>
    <row r="15" spans="1:5" ht="12" thickBot="1">
      <c r="A15" s="20"/>
      <c r="B15" s="21" t="s">
        <v>19</v>
      </c>
      <c r="C15" s="22">
        <f>SUM(C11:C14)</f>
        <v>0</v>
      </c>
      <c r="D15" s="22">
        <f>SUM(D11:D14)</f>
        <v>0</v>
      </c>
      <c r="E15" s="22">
        <f>SUM(E11:E14)</f>
        <v>0</v>
      </c>
    </row>
    <row r="16" spans="1:5" s="26" customFormat="1" ht="32.25" customHeight="1" thickTop="1">
      <c r="A16" s="23"/>
      <c r="B16" s="24" t="s">
        <v>20</v>
      </c>
      <c r="C16" s="25"/>
      <c r="D16" s="25"/>
      <c r="E16" s="25"/>
    </row>
    <row r="17" spans="1:5">
      <c r="A17" s="15" t="s">
        <v>21</v>
      </c>
      <c r="B17" s="16" t="s">
        <v>22</v>
      </c>
      <c r="C17" s="19"/>
      <c r="D17" s="19"/>
      <c r="E17" s="19"/>
    </row>
    <row r="18" spans="1:5">
      <c r="A18" s="15" t="s">
        <v>23</v>
      </c>
      <c r="B18" s="16" t="s">
        <v>24</v>
      </c>
      <c r="C18" s="19"/>
      <c r="D18" s="19"/>
      <c r="E18" s="19"/>
    </row>
    <row r="19" spans="1:5">
      <c r="A19" s="15" t="s">
        <v>25</v>
      </c>
      <c r="B19" s="16" t="s">
        <v>26</v>
      </c>
      <c r="C19" s="19"/>
      <c r="D19" s="19"/>
      <c r="E19" s="19"/>
    </row>
    <row r="20" spans="1:5" ht="23.45">
      <c r="A20" s="15" t="s">
        <v>27</v>
      </c>
      <c r="B20" s="16" t="s">
        <v>28</v>
      </c>
      <c r="C20" s="19"/>
      <c r="D20" s="19"/>
      <c r="E20" s="19"/>
    </row>
    <row r="21" spans="1:5" ht="12" thickBot="1">
      <c r="A21" s="20"/>
      <c r="B21" s="21" t="s">
        <v>29</v>
      </c>
      <c r="C21" s="22">
        <f>SUM(C17:C20)</f>
        <v>0</v>
      </c>
      <c r="D21" s="22">
        <f>ROUND(C21*0.19,2)</f>
        <v>0</v>
      </c>
      <c r="E21" s="22">
        <f>C21+D21</f>
        <v>0</v>
      </c>
    </row>
    <row r="22" spans="1:5" s="26" customFormat="1" ht="30.75" customHeight="1" thickTop="1">
      <c r="A22" s="23"/>
      <c r="B22" s="24" t="s">
        <v>30</v>
      </c>
      <c r="C22" s="25"/>
      <c r="D22" s="25"/>
      <c r="E22" s="25"/>
    </row>
    <row r="23" spans="1:5">
      <c r="A23" s="15" t="s">
        <v>31</v>
      </c>
      <c r="B23" s="16" t="s">
        <v>32</v>
      </c>
      <c r="C23" s="27">
        <f>SUM(C24:C26)</f>
        <v>0</v>
      </c>
      <c r="D23" s="27">
        <f>SUM(D24:D26)</f>
        <v>0</v>
      </c>
      <c r="E23" s="27">
        <f>SUM(E24:E26)</f>
        <v>0</v>
      </c>
    </row>
    <row r="24" spans="1:5">
      <c r="A24" s="15"/>
      <c r="B24" s="16" t="s">
        <v>33</v>
      </c>
      <c r="C24" s="19"/>
      <c r="D24" s="19">
        <f>ROUND(C24*0.19,2)</f>
        <v>0</v>
      </c>
      <c r="E24" s="19">
        <f>C24+D24</f>
        <v>0</v>
      </c>
    </row>
    <row r="25" spans="1:5">
      <c r="A25" s="15"/>
      <c r="B25" s="16" t="s">
        <v>34</v>
      </c>
      <c r="C25" s="19"/>
      <c r="D25" s="19">
        <f>ROUND(C25*0.19,2)</f>
        <v>0</v>
      </c>
      <c r="E25" s="19">
        <f>C25+D25</f>
        <v>0</v>
      </c>
    </row>
    <row r="26" spans="1:5">
      <c r="A26" s="15"/>
      <c r="B26" s="16" t="s">
        <v>35</v>
      </c>
      <c r="C26" s="19"/>
      <c r="D26" s="19">
        <f>ROUND(C26*0.19,2)</f>
        <v>0</v>
      </c>
      <c r="E26" s="19">
        <f>C26+D26</f>
        <v>0</v>
      </c>
    </row>
    <row r="27" spans="1:5" ht="23.45">
      <c r="A27" s="15" t="s">
        <v>36</v>
      </c>
      <c r="B27" s="16" t="s">
        <v>37</v>
      </c>
      <c r="C27" s="19"/>
      <c r="D27" s="19"/>
      <c r="E27" s="19"/>
    </row>
    <row r="28" spans="1:5">
      <c r="A28" s="15" t="s">
        <v>38</v>
      </c>
      <c r="B28" s="16" t="s">
        <v>39</v>
      </c>
      <c r="C28" s="19"/>
      <c r="D28" s="19"/>
      <c r="E28" s="19"/>
    </row>
    <row r="29" spans="1:5" ht="23.45">
      <c r="A29" s="15" t="s">
        <v>40</v>
      </c>
      <c r="B29" s="16" t="s">
        <v>41</v>
      </c>
      <c r="C29" s="19"/>
      <c r="D29" s="19"/>
      <c r="E29" s="19"/>
    </row>
    <row r="30" spans="1:5">
      <c r="A30" s="15" t="s">
        <v>42</v>
      </c>
      <c r="B30" s="16" t="s">
        <v>43</v>
      </c>
      <c r="C30" s="28">
        <f>C31+C32+C33+C34+C35+C36</f>
        <v>0</v>
      </c>
      <c r="D30" s="29">
        <f>SUM(D31:D36)</f>
        <v>0</v>
      </c>
      <c r="E30" s="29">
        <f>SUM(E31:E36)</f>
        <v>0</v>
      </c>
    </row>
    <row r="31" spans="1:5">
      <c r="A31" s="15"/>
      <c r="B31" s="16" t="s">
        <v>44</v>
      </c>
      <c r="C31" s="19"/>
      <c r="D31" s="19"/>
      <c r="E31" s="19"/>
    </row>
    <row r="32" spans="1:5">
      <c r="A32" s="15"/>
      <c r="B32" s="16" t="s">
        <v>45</v>
      </c>
      <c r="C32" s="19"/>
      <c r="D32" s="19"/>
      <c r="E32" s="19"/>
    </row>
    <row r="33" spans="1:5" ht="23.45">
      <c r="A33" s="15"/>
      <c r="B33" s="16" t="s">
        <v>46</v>
      </c>
      <c r="C33" s="19"/>
      <c r="D33" s="19"/>
      <c r="E33" s="19"/>
    </row>
    <row r="34" spans="1:5" ht="23.45">
      <c r="A34" s="15"/>
      <c r="B34" s="16" t="s">
        <v>47</v>
      </c>
      <c r="C34" s="18"/>
      <c r="D34" s="18">
        <f>ROUND(C34*0.19,2)</f>
        <v>0</v>
      </c>
      <c r="E34" s="18">
        <f>SUM(C34:D34)</f>
        <v>0</v>
      </c>
    </row>
    <row r="35" spans="1:5" ht="23.45">
      <c r="A35" s="15"/>
      <c r="B35" s="16" t="s">
        <v>48</v>
      </c>
      <c r="C35" s="19"/>
      <c r="D35" s="19"/>
      <c r="E35" s="19"/>
    </row>
    <row r="36" spans="1:5">
      <c r="A36" s="15"/>
      <c r="B36" s="16" t="s">
        <v>49</v>
      </c>
      <c r="C36" s="17"/>
      <c r="D36" s="18">
        <f>ROUND(C36*0.19,2)</f>
        <v>0</v>
      </c>
      <c r="E36" s="18">
        <f>SUM(C36:D36)</f>
        <v>0</v>
      </c>
    </row>
    <row r="37" spans="1:5">
      <c r="A37" s="15" t="s">
        <v>50</v>
      </c>
      <c r="B37" s="16" t="s">
        <v>51</v>
      </c>
      <c r="C37" s="19"/>
      <c r="D37" s="19"/>
      <c r="E37" s="19"/>
    </row>
    <row r="38" spans="1:5">
      <c r="A38" s="15" t="s">
        <v>52</v>
      </c>
      <c r="B38" s="16" t="s">
        <v>53</v>
      </c>
      <c r="C38" s="19"/>
      <c r="D38" s="19"/>
      <c r="E38" s="19"/>
    </row>
    <row r="39" spans="1:5" ht="23.45">
      <c r="A39" s="15"/>
      <c r="B39" s="16" t="s">
        <v>54</v>
      </c>
      <c r="C39" s="19"/>
      <c r="D39" s="19"/>
      <c r="E39" s="19"/>
    </row>
    <row r="40" spans="1:5">
      <c r="A40" s="15"/>
      <c r="B40" s="16" t="s">
        <v>55</v>
      </c>
      <c r="C40" s="19"/>
      <c r="D40" s="19"/>
      <c r="E40" s="19"/>
    </row>
    <row r="41" spans="1:5">
      <c r="A41" s="15" t="s">
        <v>56</v>
      </c>
      <c r="B41" s="16" t="s">
        <v>57</v>
      </c>
      <c r="C41" s="28">
        <f>C42+C45+C46</f>
        <v>0</v>
      </c>
      <c r="D41" s="28">
        <f>D42+D45+D46</f>
        <v>0</v>
      </c>
      <c r="E41" s="29">
        <f t="shared" ref="E41:E46" si="0">SUM(C41:D41)</f>
        <v>0</v>
      </c>
    </row>
    <row r="42" spans="1:5">
      <c r="A42" s="15"/>
      <c r="B42" s="16" t="s">
        <v>58</v>
      </c>
      <c r="C42" s="17">
        <f>C43+C44</f>
        <v>0</v>
      </c>
      <c r="D42" s="18">
        <f>ROUND(C42*0.19,2)</f>
        <v>0</v>
      </c>
      <c r="E42" s="18">
        <f t="shared" si="0"/>
        <v>0</v>
      </c>
    </row>
    <row r="43" spans="1:5">
      <c r="A43" s="15"/>
      <c r="B43" s="16" t="s">
        <v>59</v>
      </c>
      <c r="C43" s="19"/>
      <c r="D43" s="19"/>
      <c r="E43" s="19"/>
    </row>
    <row r="44" spans="1:5" ht="35.1">
      <c r="A44" s="15"/>
      <c r="B44" s="16" t="s">
        <v>60</v>
      </c>
      <c r="C44" s="18"/>
      <c r="D44" s="18">
        <f>ROUND(C44*0.19,2)</f>
        <v>0</v>
      </c>
      <c r="E44" s="18">
        <f t="shared" si="0"/>
        <v>0</v>
      </c>
    </row>
    <row r="45" spans="1:5">
      <c r="A45" s="15"/>
      <c r="B45" s="16" t="s">
        <v>61</v>
      </c>
      <c r="C45" s="19"/>
      <c r="D45" s="19"/>
      <c r="E45" s="19"/>
    </row>
    <row r="46" spans="1:5" ht="35.1">
      <c r="A46" s="30"/>
      <c r="B46" s="31" t="s">
        <v>62</v>
      </c>
      <c r="C46" s="32"/>
      <c r="D46" s="32"/>
      <c r="E46" s="32"/>
    </row>
    <row r="47" spans="1:5" ht="12" thickBot="1">
      <c r="A47" s="20"/>
      <c r="B47" s="21" t="s">
        <v>63</v>
      </c>
      <c r="C47" s="22">
        <f>C41+C38+C37+C30+C29+C28+C27+C23</f>
        <v>0</v>
      </c>
      <c r="D47" s="22">
        <f>D41+D38+D37+D30+D29+D28+D27+D23</f>
        <v>0</v>
      </c>
      <c r="E47" s="22">
        <f>E41+E38+E37+E30+E29+E28+E27+E23</f>
        <v>0</v>
      </c>
    </row>
    <row r="48" spans="1:5" s="26" customFormat="1" ht="25.5" customHeight="1" thickTop="1">
      <c r="A48" s="23"/>
      <c r="B48" s="24" t="s">
        <v>64</v>
      </c>
      <c r="C48" s="25"/>
      <c r="D48" s="25"/>
      <c r="E48" s="25"/>
    </row>
    <row r="49" spans="1:5">
      <c r="A49" s="15" t="s">
        <v>65</v>
      </c>
      <c r="B49" s="16" t="s">
        <v>66</v>
      </c>
      <c r="C49" s="17"/>
      <c r="D49" s="18">
        <f>ROUND(C49*0.19,2)</f>
        <v>0</v>
      </c>
      <c r="E49" s="18">
        <f>SUM(C49:D49)</f>
        <v>0</v>
      </c>
    </row>
    <row r="50" spans="1:5">
      <c r="A50" s="15" t="s">
        <v>67</v>
      </c>
      <c r="B50" s="16" t="s">
        <v>68</v>
      </c>
      <c r="C50" s="17"/>
      <c r="D50" s="18">
        <f>ROUND(C50*0.19,2)</f>
        <v>0</v>
      </c>
      <c r="E50" s="18">
        <f>SUM(C50:D50)</f>
        <v>0</v>
      </c>
    </row>
    <row r="51" spans="1:5" ht="23.45">
      <c r="A51" s="15" t="s">
        <v>69</v>
      </c>
      <c r="B51" s="16" t="s">
        <v>70</v>
      </c>
      <c r="C51" s="17"/>
      <c r="D51" s="18">
        <f>ROUND(C51*0.19,2)</f>
        <v>0</v>
      </c>
      <c r="E51" s="18">
        <f>SUM(C51:D51)</f>
        <v>0</v>
      </c>
    </row>
    <row r="52" spans="1:5" ht="23.45">
      <c r="A52" s="15" t="s">
        <v>71</v>
      </c>
      <c r="B52" s="16" t="s">
        <v>72</v>
      </c>
      <c r="C52" s="19"/>
      <c r="D52" s="19"/>
      <c r="E52" s="19"/>
    </row>
    <row r="53" spans="1:5">
      <c r="A53" s="15" t="s">
        <v>73</v>
      </c>
      <c r="B53" s="16" t="s">
        <v>74</v>
      </c>
      <c r="C53" s="19"/>
      <c r="D53" s="19"/>
      <c r="E53" s="19"/>
    </row>
    <row r="54" spans="1:5">
      <c r="A54" s="15" t="s">
        <v>75</v>
      </c>
      <c r="B54" s="16" t="s">
        <v>76</v>
      </c>
      <c r="C54" s="19"/>
      <c r="D54" s="19"/>
      <c r="E54" s="19"/>
    </row>
    <row r="55" spans="1:5" ht="12" thickBot="1">
      <c r="A55" s="20"/>
      <c r="B55" s="21" t="s">
        <v>77</v>
      </c>
      <c r="C55" s="22">
        <f>SUM(C49:C54)</f>
        <v>0</v>
      </c>
      <c r="D55" s="22">
        <f>SUM(D49:D54)</f>
        <v>0</v>
      </c>
      <c r="E55" s="22">
        <f>SUM(E49:E54)</f>
        <v>0</v>
      </c>
    </row>
    <row r="56" spans="1:5" s="26" customFormat="1" ht="24" customHeight="1" thickTop="1">
      <c r="A56" s="23"/>
      <c r="B56" s="24" t="s">
        <v>78</v>
      </c>
      <c r="C56" s="25"/>
      <c r="D56" s="25"/>
      <c r="E56" s="25"/>
    </row>
    <row r="57" spans="1:5">
      <c r="A57" s="15" t="s">
        <v>79</v>
      </c>
      <c r="B57" s="16" t="s">
        <v>80</v>
      </c>
      <c r="C57" s="17">
        <f>SUM(C58:C59)</f>
        <v>0</v>
      </c>
      <c r="D57" s="18">
        <f>ROUND(C57*0.19,2)</f>
        <v>0</v>
      </c>
      <c r="E57" s="18">
        <f>SUM(E58:E59)</f>
        <v>0</v>
      </c>
    </row>
    <row r="58" spans="1:5" ht="23.45">
      <c r="A58" s="15"/>
      <c r="B58" s="33" t="s">
        <v>81</v>
      </c>
      <c r="C58" s="17"/>
      <c r="D58" s="18">
        <f>ROUND(C58*0.19,2)</f>
        <v>0</v>
      </c>
      <c r="E58" s="18">
        <f>SUM(C58:D58)</f>
        <v>0</v>
      </c>
    </row>
    <row r="59" spans="1:5">
      <c r="A59" s="15"/>
      <c r="B59" s="16" t="s">
        <v>82</v>
      </c>
      <c r="C59" s="19"/>
      <c r="D59" s="19">
        <f>ROUND(C59*0.19,2)</f>
        <v>0</v>
      </c>
      <c r="E59" s="19">
        <f>SUM(C59:D59)</f>
        <v>0</v>
      </c>
    </row>
    <row r="60" spans="1:5">
      <c r="A60" s="15" t="s">
        <v>83</v>
      </c>
      <c r="B60" s="16" t="s">
        <v>84</v>
      </c>
      <c r="C60" s="19">
        <f>SUM(C61:C65)</f>
        <v>0</v>
      </c>
      <c r="D60" s="19">
        <v>0</v>
      </c>
      <c r="E60" s="19">
        <f>SUM(E61:E65)</f>
        <v>0</v>
      </c>
    </row>
    <row r="61" spans="1:5" ht="23.45">
      <c r="A61" s="15"/>
      <c r="B61" s="16" t="s">
        <v>85</v>
      </c>
      <c r="C61" s="19"/>
      <c r="D61" s="19">
        <f>C61*19%</f>
        <v>0</v>
      </c>
      <c r="E61" s="19">
        <f t="shared" ref="E61:E67" si="1">SUM(C61:D61)</f>
        <v>0</v>
      </c>
    </row>
    <row r="62" spans="1:5" ht="23.45">
      <c r="A62" s="15"/>
      <c r="B62" s="16" t="s">
        <v>86</v>
      </c>
      <c r="C62" s="19"/>
      <c r="D62" s="19">
        <v>0</v>
      </c>
      <c r="E62" s="19">
        <f t="shared" si="1"/>
        <v>0</v>
      </c>
    </row>
    <row r="63" spans="1:5" ht="35.1">
      <c r="A63" s="15"/>
      <c r="B63" s="16" t="s">
        <v>87</v>
      </c>
      <c r="C63" s="19"/>
      <c r="D63" s="19">
        <v>0</v>
      </c>
      <c r="E63" s="19">
        <f t="shared" si="1"/>
        <v>0</v>
      </c>
    </row>
    <row r="64" spans="1:5">
      <c r="A64" s="15"/>
      <c r="B64" s="16" t="s">
        <v>88</v>
      </c>
      <c r="C64" s="19"/>
      <c r="D64" s="19">
        <v>0</v>
      </c>
      <c r="E64" s="19">
        <f t="shared" si="1"/>
        <v>0</v>
      </c>
    </row>
    <row r="65" spans="1:5" ht="23.45">
      <c r="A65" s="15"/>
      <c r="B65" s="16" t="s">
        <v>89</v>
      </c>
      <c r="C65" s="19"/>
      <c r="D65" s="19">
        <v>0</v>
      </c>
      <c r="E65" s="19">
        <f t="shared" si="1"/>
        <v>0</v>
      </c>
    </row>
    <row r="66" spans="1:5">
      <c r="A66" s="34" t="s">
        <v>90</v>
      </c>
      <c r="B66" s="33" t="s">
        <v>91</v>
      </c>
      <c r="C66" s="17"/>
      <c r="D66" s="18">
        <f>ROUND(C66*0.19,2)</f>
        <v>0</v>
      </c>
      <c r="E66" s="18">
        <f t="shared" si="1"/>
        <v>0</v>
      </c>
    </row>
    <row r="67" spans="1:5">
      <c r="A67" s="15" t="s">
        <v>92</v>
      </c>
      <c r="B67" s="16" t="s">
        <v>93</v>
      </c>
      <c r="C67" s="19"/>
      <c r="D67" s="19">
        <f>ROUND(C67*0.19,2)</f>
        <v>0</v>
      </c>
      <c r="E67" s="19">
        <f t="shared" si="1"/>
        <v>0</v>
      </c>
    </row>
    <row r="68" spans="1:5" ht="12" thickBot="1">
      <c r="A68" s="20"/>
      <c r="B68" s="21" t="s">
        <v>94</v>
      </c>
      <c r="C68" s="22">
        <f>C57+C60+C66+C67</f>
        <v>0</v>
      </c>
      <c r="D68" s="22">
        <f>D57+D60+D66+D67</f>
        <v>0</v>
      </c>
      <c r="E68" s="22">
        <f>E57+E60+E66+E67</f>
        <v>0</v>
      </c>
    </row>
    <row r="69" spans="1:5" s="26" customFormat="1" ht="32.25" customHeight="1" thickTop="1">
      <c r="A69" s="23"/>
      <c r="B69" s="24" t="s">
        <v>95</v>
      </c>
      <c r="C69" s="25"/>
      <c r="D69" s="25"/>
      <c r="E69" s="25"/>
    </row>
    <row r="70" spans="1:5">
      <c r="A70" s="15" t="s">
        <v>96</v>
      </c>
      <c r="B70" s="16" t="s">
        <v>97</v>
      </c>
      <c r="C70" s="19">
        <v>0</v>
      </c>
      <c r="D70" s="19">
        <f>ROUND(C70*0.19,2)</f>
        <v>0</v>
      </c>
      <c r="E70" s="19">
        <f>SUM(C70:D70)</f>
        <v>0</v>
      </c>
    </row>
    <row r="71" spans="1:5">
      <c r="A71" s="15" t="s">
        <v>98</v>
      </c>
      <c r="B71" s="16" t="s">
        <v>99</v>
      </c>
      <c r="C71" s="17"/>
      <c r="D71" s="18">
        <f>ROUND(C71*0.19,2)</f>
        <v>0</v>
      </c>
      <c r="E71" s="18">
        <f>SUM(C71:D71)</f>
        <v>0</v>
      </c>
    </row>
    <row r="72" spans="1:5" ht="12" thickBot="1">
      <c r="A72" s="20"/>
      <c r="B72" s="21" t="s">
        <v>100</v>
      </c>
      <c r="C72" s="22">
        <f>C70+C71</f>
        <v>0</v>
      </c>
      <c r="D72" s="22">
        <f>D70+D71</f>
        <v>0</v>
      </c>
      <c r="E72" s="22">
        <f>E70+E71</f>
        <v>0</v>
      </c>
    </row>
    <row r="73" spans="1:5" ht="45" customHeight="1" thickTop="1">
      <c r="A73" s="35"/>
      <c r="B73" s="24" t="s">
        <v>101</v>
      </c>
      <c r="C73" s="25"/>
      <c r="D73" s="25"/>
      <c r="E73" s="25"/>
    </row>
    <row r="74" spans="1:5" ht="23.45">
      <c r="A74" s="8" t="s">
        <v>102</v>
      </c>
      <c r="B74" s="31" t="s">
        <v>103</v>
      </c>
      <c r="C74" s="32"/>
      <c r="D74" s="19">
        <f>ROUND(C74*0.19,2)</f>
        <v>0</v>
      </c>
      <c r="E74" s="19">
        <f>SUM(C74:D74)</f>
        <v>0</v>
      </c>
    </row>
    <row r="75" spans="1:5" ht="23.45">
      <c r="A75" s="8" t="s">
        <v>104</v>
      </c>
      <c r="B75" s="31" t="s">
        <v>105</v>
      </c>
      <c r="C75" s="32"/>
      <c r="D75" s="32"/>
      <c r="E75" s="32"/>
    </row>
    <row r="76" spans="1:5" ht="12" thickBot="1">
      <c r="A76" s="20"/>
      <c r="B76" s="21" t="s">
        <v>106</v>
      </c>
      <c r="C76" s="22">
        <f>SUM(C73:C74)</f>
        <v>0</v>
      </c>
      <c r="D76" s="22">
        <f>SUM(D73:D74)</f>
        <v>0</v>
      </c>
      <c r="E76" s="22">
        <f>SUM(E73:E74)</f>
        <v>0</v>
      </c>
    </row>
    <row r="77" spans="1:5" ht="12.4" thickTop="1" thickBot="1">
      <c r="A77" s="20"/>
      <c r="B77" s="36" t="s">
        <v>107</v>
      </c>
      <c r="C77" s="22">
        <f>C76+C68+C72+C55+C47+C21+C15</f>
        <v>0</v>
      </c>
      <c r="D77" s="22">
        <f>D76+D72+D68+D55+D47+D21+D15</f>
        <v>0</v>
      </c>
      <c r="E77" s="22">
        <f>E76+E72+E68+E55+E47+E21+E15</f>
        <v>0</v>
      </c>
    </row>
    <row r="78" spans="1:5" ht="12.4" thickTop="1" thickBot="1">
      <c r="A78" s="37"/>
      <c r="B78" s="38" t="s">
        <v>108</v>
      </c>
      <c r="C78" s="39">
        <f>C12+C21+C49+C50+C58</f>
        <v>0</v>
      </c>
      <c r="D78" s="40">
        <f>C78*19%</f>
        <v>0</v>
      </c>
      <c r="E78" s="41">
        <f>SUM(C78:D78)</f>
        <v>0</v>
      </c>
    </row>
    <row r="79" spans="1:5" ht="7.9" customHeight="1" thickTop="1"/>
  </sheetData>
  <pageMargins left="0.95" right="0.2" top="0.25" bottom="0.2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57AC46BE2974CBA2105D65290D771" ma:contentTypeVersion="4" ma:contentTypeDescription="Create a new document." ma:contentTypeScope="" ma:versionID="4efddf70f160524e397737c20d17d5c3">
  <xsd:schema xmlns:xsd="http://www.w3.org/2001/XMLSchema" xmlns:xs="http://www.w3.org/2001/XMLSchema" xmlns:p="http://schemas.microsoft.com/office/2006/metadata/properties" xmlns:ns2="aecf85be-34d5-4663-979e-7b66c01d9801" targetNamespace="http://schemas.microsoft.com/office/2006/metadata/properties" ma:root="true" ma:fieldsID="008da52bb61564b56af1fd882c1cca41" ns2:_="">
    <xsd:import namespace="aecf85be-34d5-4663-979e-7b66c01d9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f85be-34d5-4663-979e-7b66c01d9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4C750D-D064-4C5E-958C-36BA197209DE}"/>
</file>

<file path=customXml/itemProps2.xml><?xml version="1.0" encoding="utf-8"?>
<ds:datastoreItem xmlns:ds="http://schemas.openxmlformats.org/officeDocument/2006/customXml" ds:itemID="{9519EE58-6AEA-4910-8E9F-73F6BF21F1A5}"/>
</file>

<file path=customXml/itemProps3.xml><?xml version="1.0" encoding="utf-8"?>
<ds:datastoreItem xmlns:ds="http://schemas.openxmlformats.org/officeDocument/2006/customXml" ds:itemID="{9BB1F08D-9957-49F7-A271-CC32B1946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Tălmăcean</dc:creator>
  <cp:keywords/>
  <dc:description/>
  <cp:lastModifiedBy>Reka Kanyadi</cp:lastModifiedBy>
  <cp:revision/>
  <dcterms:created xsi:type="dcterms:W3CDTF">2025-01-20T11:13:00Z</dcterms:created>
  <dcterms:modified xsi:type="dcterms:W3CDTF">2025-01-21T19:07:44Z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0x010100FA357AC46BE2974CBA2105D65290D771</vt:lpwstr>
  </property>
</Properties>
</file>